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1.10.2025\"/>
    </mc:Choice>
  </mc:AlternateContent>
  <bookViews>
    <workbookView xWindow="0" yWindow="0" windowWidth="14370" windowHeight="9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<sst xmlns="http://schemas.openxmlformats.org/spreadsheetml/2006/main" count="22" uniqueCount="22">
  <si>
    <t xml:space="preserve">Аналіз фінансування установ на 31.10.2025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</si>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</sst>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sqref="A1:XFD1"/>
    </sheetView>
  </sheetViews>
  <sheetFormatPr defaultRowHeight="12.75" x14ac:dyDescent="0.2"/>
  <cols>
    <col min="3" max="6" width="10.42578125" bestFit="1" customWidth="1"/>
    <col min="7" max="7" width="9.28515625" bestFit="1" customWidth="1"/>
    <col min="8" max="8" width="10.42578125" bestFit="1" customWidth="1"/>
    <col min="9" max="10" width="9.28515625" bestFit="1" customWidth="1"/>
    <col min="11" max="12" width="9.42578125" bestFit="1" customWidth="1"/>
    <col min="13" max="13" width="9.28515625" bestFit="1" customWidth="1"/>
    <col min="14" max="15" width="9.42578125" bestFit="1" customWidth="1"/>
    <col min="16" max="16" width="9.28515625" bestFit="1" customWidth="1"/>
  </cols>
  <sheetData>
    <row r="2" spans="1:16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6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5" spans="1:16" ht="89.25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6" spans="1:16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</row>
    <row r="7" spans="1:16" x14ac:dyDescent="0.2">
      <c r="A7" s="2">
        <v>11304200000</v>
      </c>
      <c r="B7" s="2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4" t="s">
        <v>19</v>
      </c>
      <c r="B8" s="5" t="s">
        <v>20</v>
      </c>
      <c r="C8" s="6">
        <v>2404400</v>
      </c>
      <c r="D8" s="6">
        <v>2404400</v>
      </c>
      <c r="E8" s="6">
        <v>2022050</v>
      </c>
      <c r="F8" s="6">
        <v>1646290.42</v>
      </c>
      <c r="G8" s="6">
        <v>0</v>
      </c>
      <c r="H8" s="6">
        <v>1646290.42</v>
      </c>
      <c r="I8" s="6">
        <v>0</v>
      </c>
      <c r="J8" s="6">
        <v>0</v>
      </c>
      <c r="K8" s="6">
        <f>E8-F8</f>
        <v>375759.58000000007</v>
      </c>
      <c r="L8" s="6">
        <f>D8-F8</f>
        <v>758109.58000000007</v>
      </c>
      <c r="M8" s="6">
        <f>IF(E8=0,0,(F8/E8)*100)</f>
        <v>81.416899681016787</v>
      </c>
      <c r="N8" s="6">
        <f>D8-H8</f>
        <v>758109.58000000007</v>
      </c>
      <c r="O8" s="6">
        <f>E8-H8</f>
        <v>375759.58000000007</v>
      </c>
      <c r="P8" s="6">
        <f>IF(E8=0,0,(H8/E8)*100)</f>
        <v>81.416899681016787</v>
      </c>
    </row>
    <row r="9" spans="1:16" x14ac:dyDescent="0.2">
      <c r="A9" s="5" t="s">
        <v>21</v>
      </c>
      <c r="B9" s="5"/>
      <c r="C9" s="6">
        <v>2404400</v>
      </c>
      <c r="D9" s="6">
        <v>2404400</v>
      </c>
      <c r="E9" s="6">
        <v>2022050</v>
      </c>
      <c r="F9" s="6">
        <v>1646290.42</v>
      </c>
      <c r="G9" s="6">
        <v>0</v>
      </c>
      <c r="H9" s="6">
        <v>1646290.42</v>
      </c>
      <c r="I9" s="6">
        <v>0</v>
      </c>
      <c r="J9" s="6">
        <v>0</v>
      </c>
      <c r="K9" s="6">
        <f>E9-F9</f>
        <v>375759.58000000007</v>
      </c>
      <c r="L9" s="6">
        <f>D9-F9</f>
        <v>758109.58000000007</v>
      </c>
      <c r="M9" s="6">
        <f>IF(E9=0,0,(F9/E9)*100)</f>
        <v>81.416899681016787</v>
      </c>
      <c r="N9" s="6">
        <f>D9-H9</f>
        <v>758109.58000000007</v>
      </c>
      <c r="O9" s="6">
        <f>E9-H9</f>
        <v>375759.58000000007</v>
      </c>
      <c r="P9" s="6">
        <f>IF(E9=0,0,(H9/E9)*100)</f>
        <v>81.416899681016787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2025-11-24T07:17:00Z</dcterms:created>
  <dcterms:modified xsi:type="dcterms:W3CDTF">2025-11-24T11:39:20Z</dcterms:modified>
</cp:coreProperties>
</file>